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<sst xmlns="http://schemas.openxmlformats.org/spreadsheetml/2006/main" xmlns:a="http://schemas.openxmlformats.org/drawingml/2006/main" xmlns:a15="http://schemas.microsoft.com/office/drawing/2012/main" xmlns:asvg="http://schemas.microsoft.com/office/drawing/2016/SVG/main" xmlns:c="http://schemas.openxmlformats.org/drawingml/2006/chart" xmlns:co="http://ncloudtech.com" xmlns:co-ooxml="http://ncloudtech.com/ooxml" xmlns:m="http://schemas.openxmlformats.org/officeDocument/2006/math" xmlns:mc="http://schemas.openxmlformats.org/markup-compatibility/2006" xmlns:o="urn:schemas-microsoft-com:office:office" xmlns:p="http://schemas.openxmlformats.org/presentationml/2006/main" xmlns:pic="http://schemas.openxmlformats.org/drawingml/2006/picture" xmlns:r="http://schemas.openxmlformats.org/officeDocument/2006/relationships" xmlns:s="http://schemas.openxmlformats.org/officeDocument/2006/sharedTypes" xmlns:sl="http://schemas.openxmlformats.org/schemaLibrary/2006/main" xmlns:v="urn:schemas-microsoft-com:vml" xmlns:w="http://schemas.openxmlformats.org/wordprocessingml/2006/main" xmlns:w10="urn:schemas-microsoft-com:office:word" xmlns:w14="http://schemas.microsoft.com/office/word/2010/wordml" xmlns:w15="http://schemas.microsoft.com/office/word/2012/wordml" xmlns:wp="http://schemas.openxmlformats.org/drawingml/2006/wordprocessingDrawing" xmlns:wpg="http://schemas.microsoft.com/office/word/2010/wordprocessingGroup" xmlns:wps="http://schemas.microsoft.com/office/word/2010/wordprocessingShape" xmlns:x="urn:schemas-microsoft-com:office:excel" xmlns:x12ac="http://schemas.microsoft.com/office/spreadsheetml/2011/1/ac" xmlns:x14="http://schemas.microsoft.com/office/spreadsheetml/2009/9/main" xmlns:xdr="http://schemas.openxmlformats.org/drawingml/2006/spreadsheetDrawing" xmlns:xm="http://schemas.microsoft.com/office/excel/2006/main" mc:Ignorable="co co-ooxml w14 x14 w15">
  <si>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Утверждена не заседании членов правления СНТ "Полянка"</t>
  </si>
  <si>
    <t>Утверждена на общем собрании членов СНТ "Полянка"</t>
  </si>
  <si>
    <t>согласно протоколу № 1 от "14" июня 2024 г.</t>
  </si>
  <si>
    <t>Протокол № ___ от "29" июня 2024 г.</t>
  </si>
  <si>
    <t>Приложение №1.</t>
  </si>
  <si>
    <t>ПРОЕКТ СМЕТЫ БЮДЖЕТА СНТ "ПОЛЯНКА" на 2024 год.</t>
  </si>
  <si>
    <t>Общая площадь участков садоводов</t>
  </si>
  <si>
    <t>68125 кв.м</t>
  </si>
  <si>
    <t>Планируемые поступления (из расчета 25 руб./1кв.м)</t>
  </si>
  <si>
    <t>1.Членские взносы за 600 кв.м</t>
  </si>
  <si>
    <t>2.Целевые взносы</t>
  </si>
  <si>
    <r>
      <rPr>
        <b val="true"/>
        <color theme="1" tint="0"/>
        <sz val="11"/>
        <scheme val="minor"/>
      </rPr>
      <t>по решению общего собрания</t>
    </r>
  </si>
  <si>
    <t>ИТОГО:</t>
  </si>
  <si>
    <t>Раздел 1: Расходы за счет членских взносов</t>
  </si>
  <si>
    <t>№ п/п</t>
  </si>
  <si>
    <t>Статья расходов</t>
  </si>
  <si>
    <t>руб.</t>
  </si>
  <si>
    <t>Расшифровка</t>
  </si>
  <si>
    <t>Примечание</t>
  </si>
  <si>
    <t>ШТАТНОЕ РАСПИСАНИЕ (ФОТ включая Заработную плату и Налоги в т.ч 13% НДФЛ и Налоги 30,2% ПФР СФР)</t>
  </si>
  <si>
    <t>1.1.</t>
  </si>
  <si>
    <t>Председатель (на руки)</t>
  </si>
  <si>
    <t>Оклад 15000 руб/месяц</t>
  </si>
  <si>
    <t>1.2.</t>
  </si>
  <si>
    <t>Ведение бухгалтерского учета*</t>
  </si>
  <si>
    <t>10200 руб/месяц (включая налоги)</t>
  </si>
  <si>
    <t>Оплата услуг юр. лицу по ведению бухгалтерского учета по договору на момент составления сметы (возможно повышение тарифа с учетом ситуации)</t>
  </si>
  <si>
    <t>1.3.</t>
  </si>
  <si>
    <t>Электрик (на руки)</t>
  </si>
  <si>
    <t>Оклад 4500 руб/месяц</t>
  </si>
  <si>
    <t>Совмещение, по вызову правления. Работы электрика по вине собственника СУ оплачиваются за счёт владельца участка и на договорных отношениях с электриком. СНТ обременение и ответственность за выполнение данных работ не несёт.</t>
  </si>
  <si>
    <t>1.4.</t>
  </si>
  <si>
    <t>Сторож/подсобный рабочий (на руки)*</t>
  </si>
  <si>
    <t>В случае отказа возможно перенаправить платеж для использования ДС на заключение договора с СМЗ или ИП по содержанию территории в надлежащем состоянии (уборка площадки мусорных контейнеров, расчистка снега в зимний период и т.д.), сумма по налогу в случае заключения договора с СМЗ  - 6 % НДФЛ</t>
  </si>
  <si>
    <t>1.5.</t>
  </si>
  <si>
    <t>Дополнительные расходы за ведение бухгалтерского учета*</t>
  </si>
  <si>
    <t>включая налоги</t>
  </si>
  <si>
    <t>Подготовка и сдача отчетности в Росприроднадзор, 1-НКО и 2-П (инвест)</t>
  </si>
  <si>
    <t>1.6.</t>
  </si>
  <si>
    <t>НДФЛ + Страховые взносы*</t>
  </si>
  <si>
    <t>НАЛОГИ (без учета налогов ФОТ)</t>
  </si>
  <si>
    <t>2.1.</t>
  </si>
  <si>
    <t>Водный налог</t>
  </si>
  <si>
    <t>РАСХОДЫ ПО ОСУЩЕСТВЛЕНИЮ РАСЧЕТОВ С ОПЕРАТОРОМ ПО ОБРАЩЕНИЮ С КОММУНАЛЬНЫМИ ОТХОДАМИ</t>
  </si>
  <si>
    <t>3.1.</t>
  </si>
  <si>
    <t>Вывоз ТКО*</t>
  </si>
  <si>
    <t>с 01 мая 2024 г переход на нормативный расчет накопления ТКО. Нормативный годовой объем 153,92 м.куб. - 14338,73 руб/месяц. с учетом НДС. Сверх норматива расчет производится по Тарифу - 1117,884 руб/м3 с учетом НДС. (931,57 р/м3 без учета НДС)</t>
  </si>
  <si>
    <t>*Расчет сделан из статистики 2023 года.(у нас превышение расчетного минимума РО). Перевод всех СНТ на нормативный расчет. Постановление Правительства Московской области от 19.04.2024 г № 380-ПП.</t>
  </si>
  <si>
    <t>3.2.</t>
  </si>
  <si>
    <t>Вывоз КГО*</t>
  </si>
  <si>
    <t>По тарифу РО за 1 контейнер 8 м3 расчет производится по Тарифу - 1117,884 руб/м3 с учетом НДС. (931,57 р/м3 без учета НДС)</t>
  </si>
  <si>
    <t>*При решении общего собрания о необходимости заказа контейнера для вывоза КБО (в пределах норматива дополнительная оплата не требуется) мы вывозим даже без КГО сверх норматива.</t>
  </si>
  <si>
    <t>СОДЕРЖАНИЕ, УБОРКА И БЛАГОУСТРОЙСТВО ТЕРРИТОРИИ СНТ</t>
  </si>
  <si>
    <t>4.1.</t>
  </si>
  <si>
    <t>Расчистка дорог от снега для обеспечения противопожарного состояния, подъезда садоводов к участкам.</t>
  </si>
  <si>
    <t>3000 руб/час аренды техники по договору № 28-А от 01.12.2023 г.  с АО КРСФ "Тепломагистраль"</t>
  </si>
  <si>
    <t>Расчистка проездов от снега для обеспечения противопожарного состояния (доступа спецтехники к ЗУ садоводов и объектам общего пользования), повышение тарифа в декабре 2023 г. - 3000р/час, расчет произведен по итогу затрат за предыдущий период с учётом снежной зимы 2023-2024г.</t>
  </si>
  <si>
    <t>4.2.</t>
  </si>
  <si>
    <t>Покос травы*</t>
  </si>
  <si>
    <t>Летне-осенний период 3 раза</t>
  </si>
  <si>
    <t>Расчет сделан из затрат на работу, расходные материалы (бензин, масло),  *приобретение бензокосы - 10000 руб, бензин + масло 4000 руб. Либо заключение договора с СМЗ/ИП  - от 400 руб/сотка в зависимости от рельефа и сложности участков окоса.</t>
  </si>
  <si>
    <t>ЗАПУСК ВОДОПРОВОДА ВКЛЮЧАЯ РАБОТЫ И МАТЕРИАЛЫ</t>
  </si>
  <si>
    <t>5.1.</t>
  </si>
  <si>
    <t>Работы*</t>
  </si>
  <si>
    <t>На договорных условиях</t>
  </si>
  <si>
    <t>ВОДОПРОВОД В КРИТИЧЕСКОМ СОСТОЯНИИ, КАЖДЫЙ ГОД ИСПОЛЬЗОВАНИЯ МОЖЕТ БЫТЬ ПОСЛЕДНИМ. Трубы изношены, стенки труб тонкие и сварочные работы каждый год сложнее и сложнее, ТРЕБУЕТСЯ ЗАМЕНА ВОДОПРОВОДА. Сроки и возможность запуска центрального летнего водопровода в 2025г. находится под большим вопросом. Вынести вопрос по замене водопровода на ПНД трубы на обсуждение общего собрания. Дальнейшие затраты на ремонт и запуск в сезон будут только расти и многократно.</t>
  </si>
  <si>
    <t>5.2.</t>
  </si>
  <si>
    <t>Материалы</t>
  </si>
  <si>
    <t>приобретение и установка нового реле контроля давления и управления автоматики ВНБ. (произведена в мае 2024 г.) Первая замена сентябрь 2023 года.</t>
  </si>
  <si>
    <t xml:space="preserve">Замена реле контроля давления и управления насоса "АКВАКОНТРОЛЬ" (неправильная установка датчика - повторная замена * (сентябрь-май), датчик установлен на площадке ВНБ и находился под действиями осадков к чему не приспособлен по ТХ (защита от брызг). </t>
  </si>
  <si>
    <t>БАНКОВСКОЕ ОБСЛУЖИВАНИЕ</t>
  </si>
  <si>
    <t>Обслуживание счета</t>
  </si>
  <si>
    <t>по договору обслуживания 1990*12=23880</t>
  </si>
  <si>
    <t>1990 руб/месяц по тарифу Банка</t>
  </si>
  <si>
    <t>Банкковские комиссии</t>
  </si>
  <si>
    <t>Комиссии за перевод ДС, ЗП в другие Банки</t>
  </si>
  <si>
    <t>справочно* в зависимости от суммы может меняться.</t>
  </si>
  <si>
    <t>СОТОВАЯ СВЯЗЬ. (телефоны и видеонаблюдение) с учетом НДС</t>
  </si>
  <si>
    <t>7.1.</t>
  </si>
  <si>
    <t>Председатель</t>
  </si>
  <si>
    <t>по договору с ПАО "Вымпелком"</t>
  </si>
  <si>
    <t>7.2.</t>
  </si>
  <si>
    <t xml:space="preserve">Сторож (второй номер для связи) </t>
  </si>
  <si>
    <t>на данный момент у Озолина Н.</t>
  </si>
  <si>
    <t>7.3.</t>
  </si>
  <si>
    <t>Камера видеонаблюдения*</t>
  </si>
  <si>
    <t xml:space="preserve">*При условии подключения камеры на вторые въездные ворота на "Киселевке" увеличение затрат на 410*12=4920 руб. </t>
  </si>
  <si>
    <t>7.4.</t>
  </si>
  <si>
    <t>СИМ карта въездных ворот</t>
  </si>
  <si>
    <t>тел:+7-925-771-17-38</t>
  </si>
  <si>
    <t>Необходимо переоформление номера на Юр.лицо. В настоящее время номер числится за физ. лицом - Озолин Н.А.</t>
  </si>
  <si>
    <t>ЭЛЕКТРОННЫЙ ДОКУМЕНТООБОРОТ (СБИС)</t>
  </si>
  <si>
    <t>8.1.</t>
  </si>
  <si>
    <t>Лицензия на обмен электронным документооборотом (СБИС)</t>
  </si>
  <si>
    <t>ОБСЛУЖИВАНИЕ ТРАНСФОРМАТОРА</t>
  </si>
  <si>
    <t>9.1.</t>
  </si>
  <si>
    <t>Обслуживание трансформатора</t>
  </si>
  <si>
    <t>Оперативное обслуживание ТП 6 - 20/0,4 кВ по договору № СЭС-19-403-703583/ОТО от 01.01.2020 г.</t>
  </si>
  <si>
    <t>15412 руб с НДС за квартал. 15412*4=61648 руб. Повышения тарифа за обслуживание на момент составления сметы не было.</t>
  </si>
  <si>
    <t>ЭЛЕКТРОЭНЕРГИЯ ВОДОКАЧКА</t>
  </si>
  <si>
    <t>10.1.</t>
  </si>
  <si>
    <t>Электроэнергия насосной станции скважины</t>
  </si>
  <si>
    <r>
      <t xml:space="preserve">Справочно в виду отсутствия точных данных потребления ЭЭ за предыдущий период. Из доступных данных средний расход в летний месяцы </t>
    </r>
    <r>
      <rPr>
        <b val="true"/>
        <color theme="1" tint="0"/>
        <sz val="11"/>
        <scheme val="minor"/>
      </rPr>
      <t>Т1-250 kW, Т2 - 120 kW</t>
    </r>
  </si>
  <si>
    <t>С 1 июля 2024 г. повышение тарифа. *Расчет точного потребления ЭЭ водокачки не возможен ввиду отсутствия данных по счетчику в журнале учета ЭЭ за период с мая 2022 г по июль 2023 года! Произведен по смете за 2023 г. с учетом удорожания тарифа.</t>
  </si>
  <si>
    <t>ПОДГОТОВКА И СДАЧА ОТЧЕТНОСТИ В РОСПРИРОДНАДЗОР ПОДГОТОВКА И СДАЧА ОТЧЕТОВ НЛБВУ, АНАЛИЗ ВОДЫ</t>
  </si>
  <si>
    <t>11.1.</t>
  </si>
  <si>
    <t>Подготовка и своевременная сдача отчетов 4-ЛС, Форма 2-ТП (водхоз), передача отчетности в Министерство экологии и природопользования  МО сведений о выполнении условий пользования недрами.</t>
  </si>
  <si>
    <t>коммерческое ипредложение</t>
  </si>
  <si>
    <t>1 скважина с разрешенным водоотбором от 50 до 500 м3/сутки</t>
  </si>
  <si>
    <t>11.2.</t>
  </si>
  <si>
    <t>Анализ воды из скважины</t>
  </si>
  <si>
    <t>Отбор воды 1 раз в год ( с учетом стоимости анализа + радиология )</t>
  </si>
  <si>
    <t>* на основании ком. предложений</t>
  </si>
  <si>
    <t>СОДЕРЖАНИЕ СТОРОЖКИ/ПОМЕЩЕНИЯ ПРАВЛЕНИЯ СНТ</t>
  </si>
  <si>
    <t>12.1.</t>
  </si>
  <si>
    <t>Электроэнергия</t>
  </si>
  <si>
    <t>Расчет произведён по нормативам установленным СНТ в ранние периоды=3600 kw/ч в год.</t>
  </si>
  <si>
    <t>*При решении собрания отказаться от услуг сторожа/подсобного рабочего с возможностью постоянного нахождения (проживания) в помещении сторожки, ДС могут быть перенаправлены на текущие нужды СНТ (ремонт пожарных щитов, закупку инвентаря пожарных щитов, ремонт стендов информации на въезде и 4 линии, обустройство территории СНТ).</t>
  </si>
  <si>
    <t>12.2.</t>
  </si>
  <si>
    <t>Дрова</t>
  </si>
  <si>
    <t>Расчет произведён по нормативам установленным СНТ в ранние периоды…..</t>
  </si>
  <si>
    <t>12.3.</t>
  </si>
  <si>
    <t>Газ</t>
  </si>
  <si>
    <t>не израсходован в предыдущий период</t>
  </si>
  <si>
    <t>перенесен из бюджета 2023 г.</t>
  </si>
  <si>
    <t>12.4.</t>
  </si>
  <si>
    <t>Восстановление подвода водоснабжения, чистка колодца, насос</t>
  </si>
  <si>
    <t>средняя стоимость производства работ на основании мониторинга услуг.</t>
  </si>
  <si>
    <t xml:space="preserve">* при отрицательном решении общего собрания исключить из списка с пересчётом размера взносов. </t>
  </si>
  <si>
    <t>УЛИЧНОЕ ОСВЕЩЕНИЕ ВКЛЮЧАЯ РАСХОДНЫЕ МАТЕРИАЛЫ</t>
  </si>
  <si>
    <t>13.1.</t>
  </si>
  <si>
    <t xml:space="preserve">Оплата за электричество в т.ч. потери </t>
  </si>
  <si>
    <t>С 1 июля 2024 г. повышение тарифа. *Расчет точного потребления ЭЭ уличного освещения невозможен ввиду отсутствия данных по счетчику в журнале учета ЭЭ за период с мая 2022 г по июль 2023 года! Произведен по смете за 2023 г. С учетом удорожания тарифа.</t>
  </si>
  <si>
    <t>13.2.</t>
  </si>
  <si>
    <t>Расходные материалы на уличное освещение (лампы, коннекторы-проколы, плафоны)</t>
  </si>
  <si>
    <t>закупка ламп светодиодных мощностью 40 W, коннекторов-проколов для подключения плафонов к линии ЭП, плафонов уличного освещения для установки в замен светодиодных прожекторов. (рентабельность замены лампы или полного переподключения светодиодных прожекторов, разность в стоимости лампы и прожектора)</t>
  </si>
  <si>
    <t>стоимость коннектора-прокола 150 руб/шт, лампа светодиодная 40ВТ - 400 руб/шт</t>
  </si>
  <si>
    <t xml:space="preserve">ПРОЧИЕ РАСХОДЫ </t>
  </si>
  <si>
    <t>14.1.</t>
  </si>
  <si>
    <t>Транспортные расходы</t>
  </si>
  <si>
    <t>1000 руб в месяц</t>
  </si>
  <si>
    <t>14.2.</t>
  </si>
  <si>
    <t>Канцелярские товары, почтовые расходы, хозяйственные нужды.</t>
  </si>
  <si>
    <t>14.3.</t>
  </si>
  <si>
    <t>Содержание сайта</t>
  </si>
  <si>
    <t>Домен, хостинг</t>
  </si>
  <si>
    <r>
      <rPr>
        <b val="true"/>
        <color theme="1" tint="0"/>
        <sz val="12"/>
        <scheme val="minor"/>
      </rPr>
      <t>За земельный участок площадью 600 кв. м членский взнос в 2024г. составит 15000,00 (Пятнадцать тысяч) рублей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</si>
</sst>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[$₽-419];-#,##0.00[$₽-419]" formatCode="#,##0.00[$₽-419];-#,##0.00[$₽-419]" numFmtId="1001"/>
    <numFmt co:extendedFormatCode="#,##0.00 [$₽]" formatCode="#,##0.00 [$₽]" numFmtId="1002"/>
  </numFmts>
  <fonts count="5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  <font>
      <b val="true"/>
      <color theme="1" tint="0"/>
      <sz val="16"/>
      <scheme val="minor"/>
    </font>
    <font>
      <b val="true"/>
      <color theme="1" tint="0"/>
      <sz val="1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left"/>
    </xf>
    <xf applyAlignment="true" applyFont="true" applyNumberFormat="true" borderId="0" fillId="0" fontId="1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Border="true" applyFont="true" applyNumberFormat="true" borderId="4" fillId="0" fontId="1" numFmtId="1000" quotePrefix="false"/>
    <xf applyAlignment="true" applyBorder="true" applyFont="true" applyNumberFormat="true" borderId="4" fillId="0" fontId="2" numFmtId="1000" quotePrefix="false">
      <alignment horizontal="left"/>
    </xf>
    <xf applyAlignment="true" applyBorder="true" applyFont="true" applyNumberFormat="true" borderId="4" fillId="0" fontId="2" numFmtId="1000" quotePrefix="false">
      <alignment horizontal="left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4" fillId="0" fontId="2" numFmtId="1000" quotePrefix="false"/>
    <xf applyBorder="true" applyFont="true" applyNumberFormat="true" borderId="4" fillId="0" fontId="2" numFmtId="1001" quotePrefix="false"/>
    <xf applyBorder="true" applyFont="true" applyNumberFormat="true" borderId="7" fillId="0" fontId="1" numFmtId="1000" quotePrefix="false"/>
    <xf applyBorder="true" applyFont="true" applyNumberFormat="true" borderId="7" fillId="0" fontId="2" numFmtId="1000" quotePrefix="false"/>
    <xf applyBorder="true" applyFont="true" applyNumberFormat="true" borderId="7" fillId="0" fontId="2" numFmtId="1000" quotePrefix="false"/>
    <xf applyBorder="true" applyFont="true" applyNumberFormat="true" borderId="4" fillId="0" fontId="2" numFmtId="1000" quotePrefix="false"/>
    <xf applyAlignment="true" applyBorder="true" applyFont="true" applyNumberFormat="true" borderId="4" fillId="0" fontId="3" numFmtId="1000" quotePrefix="false">
      <alignment horizontal="center"/>
    </xf>
    <xf applyAlignment="true" applyBorder="true" applyFont="true" applyNumberFormat="true" borderId="5" fillId="0" fontId="3" numFmtId="1000" quotePrefix="false">
      <alignment horizontal="center"/>
    </xf>
    <xf applyAlignment="true" applyBorder="true" applyFont="true" applyNumberFormat="true" borderId="6" fillId="0" fontId="3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left" vertical="center"/>
    </xf>
    <xf applyAlignment="true" applyBorder="true" applyFont="true" applyNumberFormat="true" borderId="8" fillId="0" fontId="2" numFmtId="1000" quotePrefix="false">
      <alignment horizontal="center" vertical="center" wrapText="true"/>
    </xf>
    <xf applyAlignment="true" applyBorder="true" applyFont="true" applyNumberFormat="true" borderId="5" fillId="0" fontId="2" numFmtId="1000" quotePrefix="false">
      <alignment horizontal="center" vertical="center" wrapText="true"/>
    </xf>
    <xf applyAlignment="true" applyBorder="true" applyFont="true" applyNumberFormat="true" borderId="9" fillId="0" fontId="2" numFmtId="1000" quotePrefix="false">
      <alignment horizontal="center" vertical="center" wrapText="true"/>
    </xf>
    <xf applyAlignment="true" applyBorder="true" applyFont="true" applyNumberFormat="true" borderId="4" fillId="0" fontId="2" numFmtId="1002" quotePrefix="false">
      <alignment vertical="center"/>
    </xf>
    <xf applyBorder="true" applyFont="true" applyNumberFormat="true" borderId="4" fillId="0" fontId="1" numFmtId="16" quotePrefix="false"/>
    <xf applyAlignment="true" applyBorder="true" applyFont="true" applyNumberFormat="true" borderId="4" fillId="0" fontId="1" numFmtId="1002" quotePrefix="false">
      <alignment horizontal="center" vertical="top"/>
    </xf>
    <xf applyAlignment="true" applyBorder="true" applyFont="true" applyNumberFormat="true" borderId="4" fillId="0" fontId="1" numFmtId="1000" quotePrefix="false">
      <alignment vertical="top" wrapText="true"/>
    </xf>
    <xf applyAlignment="true" applyBorder="true" applyFont="true" applyNumberFormat="true" borderId="4" fillId="0" fontId="1" numFmtId="1000" quotePrefix="false">
      <alignment wrapText="true"/>
    </xf>
    <xf applyAlignment="true" applyBorder="true" applyFont="true" applyNumberFormat="true" borderId="4" fillId="0" fontId="1" numFmtId="1000" quotePrefix="false">
      <alignment vertical="center"/>
    </xf>
    <xf applyAlignment="true" applyBorder="true" applyFont="true" applyNumberFormat="true" borderId="4" fillId="0" fontId="1" numFmtId="1002" quotePrefix="false">
      <alignment horizontal="center" vertical="center"/>
    </xf>
    <xf applyAlignment="true" applyBorder="true" applyFont="true" applyNumberFormat="true" borderId="4" fillId="0" fontId="1" numFmtId="1000" quotePrefix="false">
      <alignment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4" fillId="0" fontId="2" numFmtId="1002" quotePrefix="false"/>
    <xf applyAlignment="true" applyBorder="true" applyFont="true" applyNumberFormat="true" borderId="4" fillId="0" fontId="2" numFmtId="1000" quotePrefix="false">
      <alignment vertical="center"/>
    </xf>
    <xf applyAlignment="true" applyBorder="true" applyFont="true" applyNumberFormat="true" borderId="4" fillId="0" fontId="1" numFmtId="1002" quotePrefix="false">
      <alignment vertical="center"/>
    </xf>
    <xf applyAlignment="true" applyBorder="true" applyFont="true" applyNumberFormat="true" borderId="6" fillId="0" fontId="2" numFmtId="1000" quotePrefix="false">
      <alignment horizontal="center"/>
    </xf>
    <xf applyAlignment="true" applyBorder="true" applyFont="true" applyNumberFormat="true" borderId="4" fillId="0" fontId="1" numFmtId="1000" quotePrefix="false">
      <alignment vertical="top"/>
    </xf>
    <xf applyAlignment="true" applyBorder="true" applyFont="true" applyNumberFormat="true" borderId="4" fillId="0" fontId="1" numFmtId="1002" quotePrefix="false">
      <alignment vertical="center" wrapText="true"/>
    </xf>
    <xf applyAlignment="true" applyBorder="true" applyFont="true" applyNumberFormat="true" borderId="4" fillId="0" fontId="1" numFmtId="1000" quotePrefix="false">
      <alignment horizontal="left" vertical="center" wrapText="true"/>
    </xf>
    <xf applyBorder="true" applyFont="true" applyNumberFormat="true" borderId="4" fillId="0" fontId="1" numFmtId="1002" quotePrefix="false"/>
    <xf applyAlignment="true" applyBorder="true" applyFill="true" applyFont="true" applyNumberFormat="true" borderId="4" fillId="2" fontId="1" numFmtId="1002" quotePrefix="false">
      <alignment vertical="center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 vertical="center" wrapText="tru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4" fillId="0" fontId="1" numFmtId="1002" quotePrefix="false">
      <alignment vertical="top"/>
    </xf>
    <xf applyBorder="true" applyFont="true" applyNumberFormat="true" borderId="4" fillId="0" fontId="4" numFmtId="1000" quotePrefix="false"/>
    <xf applyBorder="true" applyFont="true" applyNumberFormat="true" borderId="5" fillId="0" fontId="4" numFmtId="1000" quotePrefix="false"/>
    <xf applyBorder="true" applyFont="true" applyNumberFormat="true" borderId="6" fillId="0" fontId="4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62"/>
  <sheetViews>
    <sheetView showZeros="true" workbookViewId="0"/>
  </sheetViews>
  <sheetFormatPr baseColWidth="8" customHeight="false" defaultColWidth="9.14062530925693" defaultRowHeight="14.5" zeroHeight="false"/>
  <cols>
    <col customWidth="true" max="2" min="2" outlineLevel="0" width="39.4531263348269"/>
    <col customWidth="true" max="3" min="3" outlineLevel="0" width="17.0898443282047"/>
    <col customWidth="true" max="5" min="4" outlineLevel="0" width="30.453125488996"/>
  </cols>
  <sheetData>
    <row outlineLevel="0" r="1">
      <c r="A1" s="1" t="s">
        <v>0</v>
      </c>
      <c r="B1" s="1" t="s"/>
      <c r="C1" s="1" t="s"/>
      <c r="D1" s="1" t="s">
        <v>1</v>
      </c>
      <c r="E1" s="1" t="s"/>
    </row>
    <row outlineLevel="0" r="2">
      <c r="A2" s="1" t="s">
        <v>2</v>
      </c>
      <c r="B2" s="1" t="s"/>
      <c r="C2" s="1" t="s"/>
      <c r="D2" s="1" t="s">
        <v>3</v>
      </c>
      <c r="E2" s="1" t="s"/>
    </row>
    <row outlineLevel="0" r="3">
      <c r="A3" s="2" t="n"/>
      <c r="B3" s="2" t="s"/>
      <c r="C3" s="2" t="s"/>
      <c r="D3" s="1" t="s">
        <v>4</v>
      </c>
      <c r="E3" s="1" t="s"/>
    </row>
    <row customHeight="true" ht="30.5" outlineLevel="0" r="5">
      <c r="A5" s="3" t="s">
        <v>5</v>
      </c>
      <c r="B5" s="4" t="s"/>
      <c r="C5" s="4" t="s"/>
      <c r="D5" s="4" t="s"/>
      <c r="E5" s="5" t="s"/>
    </row>
    <row outlineLevel="0" r="6">
      <c r="A6" s="6" t="n"/>
      <c r="B6" s="7" t="s">
        <v>6</v>
      </c>
      <c r="C6" s="7" t="s">
        <v>7</v>
      </c>
      <c r="D6" s="8" t="n"/>
      <c r="E6" s="6" t="n"/>
    </row>
    <row outlineLevel="0" r="7">
      <c r="A7" s="6" t="n"/>
      <c r="B7" s="7" t="s">
        <v>8</v>
      </c>
      <c r="C7" s="9" t="s"/>
      <c r="D7" s="10" t="s"/>
      <c r="E7" s="6" t="n"/>
    </row>
    <row outlineLevel="0" r="8">
      <c r="A8" s="6" t="n"/>
      <c r="B8" s="11" t="s">
        <v>9</v>
      </c>
      <c r="C8" s="12" t="n">
        <v>1703125</v>
      </c>
      <c r="D8" s="6" t="n"/>
      <c r="E8" s="6" t="n"/>
    </row>
    <row outlineLevel="0" r="9">
      <c r="A9" s="13" t="n"/>
      <c r="B9" s="14" t="s">
        <v>10</v>
      </c>
      <c r="C9" s="15" t="s">
        <v>11</v>
      </c>
      <c r="D9" s="13" t="n"/>
      <c r="E9" s="13" t="n"/>
    </row>
    <row outlineLevel="0" r="10">
      <c r="A10" s="6" t="n"/>
      <c r="B10" s="16" t="s">
        <v>12</v>
      </c>
      <c r="C10" s="6" t="n"/>
      <c r="D10" s="6" t="n"/>
      <c r="E10" s="6" t="n"/>
    </row>
    <row outlineLevel="0" r="11">
      <c r="A11" s="0" t="n"/>
      <c r="B11" s="0" t="n"/>
      <c r="C11" s="0" t="n"/>
      <c r="D11" s="0" t="n"/>
      <c r="E11" s="0" t="n"/>
    </row>
    <row ht="21" outlineLevel="0" r="12">
      <c r="A12" s="17" t="s">
        <v>13</v>
      </c>
      <c r="B12" s="18" t="s"/>
      <c r="C12" s="18" t="s"/>
      <c r="D12" s="18" t="s"/>
      <c r="E12" s="19" t="s"/>
    </row>
    <row outlineLevel="0" r="13">
      <c r="A13" s="8" t="s">
        <v>14</v>
      </c>
      <c r="B13" s="20" t="s">
        <v>15</v>
      </c>
      <c r="C13" s="20" t="s">
        <v>16</v>
      </c>
      <c r="D13" s="20" t="s">
        <v>17</v>
      </c>
      <c r="E13" s="20" t="s">
        <v>18</v>
      </c>
    </row>
    <row customHeight="true" ht="36.5" outlineLevel="0" r="14">
      <c r="A14" s="21" t="n">
        <v>1</v>
      </c>
      <c r="B14" s="22" t="s">
        <v>19</v>
      </c>
      <c r="C14" s="23" t="s"/>
      <c r="D14" s="24" t="s"/>
      <c r="E14" s="25" t="n">
        <f aca="false" ca="false" dt2D="false" dtr="false" t="normal">SUM(C15:C20)</f>
        <v>802580</v>
      </c>
    </row>
    <row outlineLevel="0" r="15">
      <c r="A15" s="26" t="s">
        <v>20</v>
      </c>
      <c r="B15" s="6" t="s">
        <v>21</v>
      </c>
      <c r="C15" s="27" t="n">
        <v>180000</v>
      </c>
      <c r="D15" s="28" t="s">
        <v>22</v>
      </c>
      <c r="E15" s="29" t="n"/>
    </row>
    <row ht="72.5" outlineLevel="0" r="16">
      <c r="A16" s="6" t="s">
        <v>23</v>
      </c>
      <c r="B16" s="30" t="s">
        <v>24</v>
      </c>
      <c r="C16" s="31" t="n">
        <v>122400</v>
      </c>
      <c r="D16" s="32" t="s">
        <v>25</v>
      </c>
      <c r="E16" s="29" t="s">
        <v>26</v>
      </c>
    </row>
    <row ht="130.5" outlineLevel="0" r="17">
      <c r="A17" s="6" t="s">
        <v>27</v>
      </c>
      <c r="B17" s="30" t="s">
        <v>28</v>
      </c>
      <c r="C17" s="31" t="n">
        <v>48000</v>
      </c>
      <c r="D17" s="32" t="s">
        <v>29</v>
      </c>
      <c r="E17" s="29" t="s">
        <v>30</v>
      </c>
    </row>
    <row ht="159.5" outlineLevel="0" r="18">
      <c r="A18" s="6" t="s">
        <v>31</v>
      </c>
      <c r="B18" s="30" t="s">
        <v>32</v>
      </c>
      <c r="C18" s="31" t="n">
        <v>180000</v>
      </c>
      <c r="D18" s="32" t="s">
        <v>22</v>
      </c>
      <c r="E18" s="29" t="s">
        <v>33</v>
      </c>
    </row>
    <row ht="43.5" outlineLevel="0" r="19">
      <c r="A19" s="6" t="s">
        <v>34</v>
      </c>
      <c r="B19" s="30" t="s">
        <v>35</v>
      </c>
      <c r="C19" s="31" t="n">
        <v>10000</v>
      </c>
      <c r="D19" s="32" t="s">
        <v>36</v>
      </c>
      <c r="E19" s="29" t="s">
        <v>37</v>
      </c>
    </row>
    <row outlineLevel="0" r="20">
      <c r="A20" s="6" t="s">
        <v>38</v>
      </c>
      <c r="B20" s="6" t="s">
        <v>39</v>
      </c>
      <c r="C20" s="27" t="n">
        <v>262180</v>
      </c>
      <c r="D20" s="29" t="n"/>
      <c r="E20" s="29" t="n"/>
    </row>
    <row outlineLevel="0" r="21">
      <c r="A21" s="16" t="n">
        <v>2</v>
      </c>
      <c r="B21" s="33" t="s">
        <v>40</v>
      </c>
      <c r="C21" s="34" t="s"/>
      <c r="D21" s="35" t="s"/>
      <c r="E21" s="36" t="n">
        <f aca="false" ca="false" dt2D="false" dtr="false" t="normal">C22</f>
        <v>5000</v>
      </c>
    </row>
    <row outlineLevel="0" r="22">
      <c r="A22" s="6" t="s">
        <v>41</v>
      </c>
      <c r="B22" s="6" t="s">
        <v>42</v>
      </c>
      <c r="C22" s="27" t="n">
        <v>5000</v>
      </c>
      <c r="D22" s="6" t="n"/>
      <c r="E22" s="6" t="n"/>
    </row>
    <row customHeight="true" ht="47.5" outlineLevel="0" r="23">
      <c r="A23" s="37" t="n">
        <v>3</v>
      </c>
      <c r="B23" s="22" t="s">
        <v>43</v>
      </c>
      <c r="C23" s="23" t="s"/>
      <c r="D23" s="24" t="s"/>
      <c r="E23" s="25" t="n">
        <f aca="false" ca="false" dt2D="false" dtr="false" t="normal">SUM(C24:C25)</f>
        <v>210000</v>
      </c>
    </row>
    <row ht="130.5" outlineLevel="0" r="24">
      <c r="A24" s="6" t="s">
        <v>44</v>
      </c>
      <c r="B24" s="30" t="s">
        <v>45</v>
      </c>
      <c r="C24" s="38" t="n">
        <v>210000</v>
      </c>
      <c r="D24" s="32" t="s">
        <v>46</v>
      </c>
      <c r="E24" s="32" t="s">
        <v>47</v>
      </c>
    </row>
    <row ht="101.5" outlineLevel="0" r="25">
      <c r="A25" s="6" t="s">
        <v>48</v>
      </c>
      <c r="B25" s="30" t="s">
        <v>49</v>
      </c>
      <c r="C25" s="38" t="n">
        <v>0</v>
      </c>
      <c r="D25" s="32" t="s">
        <v>50</v>
      </c>
      <c r="E25" s="32" t="s">
        <v>51</v>
      </c>
    </row>
    <row outlineLevel="0" r="26">
      <c r="A26" s="16" t="n">
        <v>4</v>
      </c>
      <c r="B26" s="20" t="s">
        <v>52</v>
      </c>
      <c r="C26" s="34" t="s"/>
      <c r="D26" s="39" t="s"/>
      <c r="E26" s="36" t="n">
        <f aca="false" ca="false" dt2D="false" dtr="false" t="normal">SUM(C27:C28)</f>
        <v>164000</v>
      </c>
    </row>
    <row ht="145" outlineLevel="0" r="27">
      <c r="A27" s="40" t="s">
        <v>53</v>
      </c>
      <c r="B27" s="32" t="s">
        <v>54</v>
      </c>
      <c r="C27" s="31" t="n">
        <v>120000</v>
      </c>
      <c r="D27" s="32" t="s">
        <v>55</v>
      </c>
      <c r="E27" s="32" t="s">
        <v>56</v>
      </c>
    </row>
    <row ht="130.5" outlineLevel="0" r="28">
      <c r="A28" s="40" t="s">
        <v>57</v>
      </c>
      <c r="B28" s="30" t="s">
        <v>58</v>
      </c>
      <c r="C28" s="31" t="n">
        <v>44000</v>
      </c>
      <c r="D28" s="32" t="s">
        <v>59</v>
      </c>
      <c r="E28" s="32" t="s">
        <v>60</v>
      </c>
    </row>
    <row outlineLevel="0" r="29">
      <c r="A29" s="16" t="n">
        <v>5</v>
      </c>
      <c r="B29" s="20" t="s">
        <v>61</v>
      </c>
      <c r="C29" s="34" t="s"/>
      <c r="D29" s="39" t="s"/>
      <c r="E29" s="36" t="n">
        <f aca="false" ca="false" dt2D="false" dtr="false" t="normal">SUM(C30:C31)</f>
        <v>20000</v>
      </c>
    </row>
    <row ht="261" outlineLevel="0" r="30">
      <c r="A30" s="40" t="s">
        <v>62</v>
      </c>
      <c r="B30" s="30" t="s">
        <v>63</v>
      </c>
      <c r="C30" s="31" t="n">
        <v>15000</v>
      </c>
      <c r="D30" s="30" t="s">
        <v>64</v>
      </c>
      <c r="E30" s="32" t="s">
        <v>65</v>
      </c>
    </row>
    <row ht="130.5" outlineLevel="0" r="31">
      <c r="A31" s="40" t="s">
        <v>66</v>
      </c>
      <c r="B31" s="30" t="s">
        <v>67</v>
      </c>
      <c r="C31" s="31" t="n">
        <v>5000</v>
      </c>
      <c r="D31" s="32" t="s">
        <v>68</v>
      </c>
      <c r="E31" s="41" t="s">
        <v>69</v>
      </c>
    </row>
    <row outlineLevel="0" r="32">
      <c r="A32" s="16" t="n">
        <v>6</v>
      </c>
      <c r="B32" s="20" t="s">
        <v>70</v>
      </c>
      <c r="C32" s="34" t="s"/>
      <c r="D32" s="39" t="s"/>
      <c r="E32" s="36" t="n">
        <f aca="false" ca="false" dt2D="false" dtr="false" t="normal">SUM(C33:C34)</f>
        <v>28880</v>
      </c>
    </row>
    <row ht="29" outlineLevel="0" r="33">
      <c r="A33" s="6" t="n"/>
      <c r="B33" s="32" t="s">
        <v>71</v>
      </c>
      <c r="C33" s="41" t="n">
        <v>23880</v>
      </c>
      <c r="D33" s="42" t="s">
        <v>72</v>
      </c>
      <c r="E33" s="32" t="s">
        <v>73</v>
      </c>
    </row>
    <row ht="29" outlineLevel="0" r="34">
      <c r="A34" s="6" t="n"/>
      <c r="B34" s="30" t="s">
        <v>74</v>
      </c>
      <c r="C34" s="38" t="n">
        <v>5000</v>
      </c>
      <c r="D34" s="42" t="s">
        <v>75</v>
      </c>
      <c r="E34" s="32" t="s">
        <v>76</v>
      </c>
    </row>
    <row outlineLevel="0" r="35">
      <c r="A35" s="16" t="n">
        <v>7</v>
      </c>
      <c r="B35" s="20" t="s">
        <v>77</v>
      </c>
      <c r="C35" s="34" t="s"/>
      <c r="D35" s="39" t="s"/>
      <c r="E35" s="36" t="n">
        <f aca="false" ca="false" dt2D="false" dtr="false" t="normal">SUM(C36:C39)</f>
        <v>17040</v>
      </c>
    </row>
    <row outlineLevel="0" r="36">
      <c r="A36" s="6" t="s">
        <v>78</v>
      </c>
      <c r="B36" s="6" t="s">
        <v>79</v>
      </c>
      <c r="C36" s="43" t="n">
        <v>5460</v>
      </c>
      <c r="D36" s="6" t="s">
        <v>80</v>
      </c>
      <c r="E36" s="6" t="n"/>
    </row>
    <row outlineLevel="0" r="37">
      <c r="A37" s="6" t="s">
        <v>81</v>
      </c>
      <c r="B37" s="6" t="s">
        <v>82</v>
      </c>
      <c r="C37" s="43" t="n">
        <v>5460</v>
      </c>
      <c r="D37" s="6" t="s">
        <v>80</v>
      </c>
      <c r="E37" s="6" t="s">
        <v>83</v>
      </c>
    </row>
    <row ht="72.5" outlineLevel="0" r="38">
      <c r="A38" s="40" t="s">
        <v>84</v>
      </c>
      <c r="B38" s="30" t="s">
        <v>85</v>
      </c>
      <c r="C38" s="38" t="n">
        <v>4920</v>
      </c>
      <c r="D38" s="30" t="s">
        <v>80</v>
      </c>
      <c r="E38" s="41" t="s">
        <v>86</v>
      </c>
    </row>
    <row ht="58" outlineLevel="0" r="39">
      <c r="A39" s="40" t="s">
        <v>87</v>
      </c>
      <c r="B39" s="30" t="s">
        <v>88</v>
      </c>
      <c r="C39" s="44" t="n">
        <v>1200</v>
      </c>
      <c r="D39" s="30" t="s">
        <v>89</v>
      </c>
      <c r="E39" s="41" t="s">
        <v>90</v>
      </c>
    </row>
    <row outlineLevel="0" r="40">
      <c r="A40" s="16" t="n">
        <v>8</v>
      </c>
      <c r="B40" s="20" t="s">
        <v>91</v>
      </c>
      <c r="C40" s="34" t="s"/>
      <c r="D40" s="39" t="s"/>
      <c r="E40" s="36" t="n">
        <f aca="false" ca="false" dt2D="false" dtr="false" t="normal">SUM(C41)</f>
        <v>10000</v>
      </c>
    </row>
    <row ht="29" outlineLevel="0" r="41">
      <c r="A41" s="6" t="s">
        <v>92</v>
      </c>
      <c r="B41" s="32" t="s">
        <v>93</v>
      </c>
      <c r="C41" s="38" t="n">
        <v>10000</v>
      </c>
      <c r="D41" s="30" t="n"/>
      <c r="E41" s="30" t="n"/>
    </row>
    <row outlineLevel="0" r="42">
      <c r="A42" s="16" t="n">
        <v>9</v>
      </c>
      <c r="B42" s="20" t="s">
        <v>94</v>
      </c>
      <c r="C42" s="34" t="s"/>
      <c r="D42" s="39" t="s"/>
      <c r="E42" s="36" t="n">
        <f aca="false" ca="false" dt2D="false" dtr="false" t="normal">SUM(C43)</f>
        <v>61648</v>
      </c>
    </row>
    <row ht="72.5" outlineLevel="0" r="43">
      <c r="A43" s="6" t="s">
        <v>95</v>
      </c>
      <c r="B43" s="30" t="s">
        <v>96</v>
      </c>
      <c r="C43" s="38" t="n">
        <v>61648</v>
      </c>
      <c r="D43" s="32" t="s">
        <v>97</v>
      </c>
      <c r="E43" s="32" t="s">
        <v>98</v>
      </c>
    </row>
    <row outlineLevel="0" r="44">
      <c r="A44" s="16" t="n">
        <v>10</v>
      </c>
      <c r="B44" s="20" t="s">
        <v>99</v>
      </c>
      <c r="C44" s="34" t="s"/>
      <c r="D44" s="39" t="s"/>
      <c r="E44" s="36" t="n">
        <f aca="false" ca="false" dt2D="false" dtr="false" t="normal">C45</f>
        <v>25000</v>
      </c>
    </row>
    <row ht="130.5" outlineLevel="0" r="45">
      <c r="A45" s="26" t="s">
        <v>100</v>
      </c>
      <c r="B45" s="30" t="s">
        <v>101</v>
      </c>
      <c r="C45" s="38" t="n">
        <v>25000</v>
      </c>
      <c r="D45" s="41" t="s">
        <v>102</v>
      </c>
      <c r="E45" s="32" t="s">
        <v>103</v>
      </c>
    </row>
    <row customHeight="true" ht="33" outlineLevel="0" r="46">
      <c r="A46" s="16" t="n">
        <v>11</v>
      </c>
      <c r="B46" s="45" t="s">
        <v>104</v>
      </c>
      <c r="C46" s="23" t="s"/>
      <c r="D46" s="46" t="s"/>
      <c r="E46" s="25" t="n">
        <f aca="false" ca="false" dt2D="false" dtr="false" t="normal">C47+C48</f>
        <v>144000</v>
      </c>
    </row>
    <row ht="87" outlineLevel="0" r="47">
      <c r="A47" s="6" t="s">
        <v>105</v>
      </c>
      <c r="B47" s="32" t="s">
        <v>106</v>
      </c>
      <c r="C47" s="38" t="n">
        <v>114000</v>
      </c>
      <c r="D47" s="32" t="s">
        <v>107</v>
      </c>
      <c r="E47" s="41" t="s">
        <v>108</v>
      </c>
    </row>
    <row ht="43.5" outlineLevel="0" r="48">
      <c r="A48" s="6" t="s">
        <v>109</v>
      </c>
      <c r="B48" s="30" t="s">
        <v>110</v>
      </c>
      <c r="C48" s="38" t="n">
        <v>30000</v>
      </c>
      <c r="D48" s="32" t="s">
        <v>111</v>
      </c>
      <c r="E48" s="30" t="s">
        <v>112</v>
      </c>
    </row>
    <row outlineLevel="0" r="49">
      <c r="A49" s="16" t="n">
        <v>12</v>
      </c>
      <c r="B49" s="20" t="s">
        <v>113</v>
      </c>
      <c r="C49" s="34" t="s"/>
      <c r="D49" s="39" t="s"/>
      <c r="E49" s="36" t="n">
        <f aca="false" ca="false" dt2D="false" dtr="false" t="normal">C50+C51+C53</f>
        <v>18000</v>
      </c>
    </row>
    <row ht="188.5" outlineLevel="0" r="50">
      <c r="A50" s="6" t="s">
        <v>114</v>
      </c>
      <c r="B50" s="30" t="s">
        <v>115</v>
      </c>
      <c r="C50" s="38" t="n">
        <v>18000</v>
      </c>
      <c r="D50" s="32" t="s">
        <v>116</v>
      </c>
      <c r="E50" s="32" t="s">
        <v>117</v>
      </c>
    </row>
    <row ht="188.5" outlineLevel="0" r="51">
      <c r="A51" s="6" t="s">
        <v>118</v>
      </c>
      <c r="B51" s="30" t="s">
        <v>119</v>
      </c>
      <c r="C51" s="38" t="n"/>
      <c r="D51" s="32" t="s">
        <v>120</v>
      </c>
      <c r="E51" s="32" t="s">
        <v>117</v>
      </c>
    </row>
    <row ht="29" outlineLevel="0" r="52">
      <c r="A52" s="6" t="s">
        <v>121</v>
      </c>
      <c r="B52" s="30" t="s">
        <v>122</v>
      </c>
      <c r="C52" s="38" t="n">
        <v>0</v>
      </c>
      <c r="D52" s="32" t="s">
        <v>123</v>
      </c>
      <c r="E52" s="30" t="s">
        <v>124</v>
      </c>
    </row>
    <row ht="58" outlineLevel="0" r="53">
      <c r="A53" s="6" t="s">
        <v>125</v>
      </c>
      <c r="B53" s="32" t="s">
        <v>126</v>
      </c>
      <c r="C53" s="38" t="n"/>
      <c r="D53" s="32" t="s">
        <v>127</v>
      </c>
      <c r="E53" s="32" t="s">
        <v>128</v>
      </c>
    </row>
    <row outlineLevel="0" r="54">
      <c r="A54" s="16" t="n">
        <v>13</v>
      </c>
      <c r="B54" s="20" t="s">
        <v>129</v>
      </c>
      <c r="C54" s="34" t="s"/>
      <c r="D54" s="39" t="s"/>
      <c r="E54" s="36" t="n">
        <f aca="false" ca="false" dt2D="false" dtr="false" t="normal">C55+C56</f>
        <v>150000</v>
      </c>
    </row>
    <row ht="130.5" outlineLevel="0" r="55">
      <c r="A55" s="6" t="s">
        <v>130</v>
      </c>
      <c r="B55" s="30" t="s">
        <v>131</v>
      </c>
      <c r="C55" s="38" t="n">
        <v>135000</v>
      </c>
      <c r="D55" s="30" t="n"/>
      <c r="E55" s="32" t="s">
        <v>132</v>
      </c>
    </row>
    <row ht="159.5" outlineLevel="0" r="56">
      <c r="A56" s="6" t="s">
        <v>133</v>
      </c>
      <c r="B56" s="32" t="s">
        <v>134</v>
      </c>
      <c r="C56" s="38" t="n">
        <v>15000</v>
      </c>
      <c r="D56" s="32" t="s">
        <v>135</v>
      </c>
      <c r="E56" s="32" t="s">
        <v>136</v>
      </c>
    </row>
    <row outlineLevel="0" r="57">
      <c r="A57" s="6" t="n">
        <v>14</v>
      </c>
      <c r="B57" s="47" t="s">
        <v>137</v>
      </c>
      <c r="C57" s="48" t="s"/>
      <c r="D57" s="49" t="s"/>
      <c r="E57" s="36" t="n">
        <f aca="false" ca="false" dt2D="false" dtr="false" t="normal">SUM(C58+C59+C60)</f>
        <v>47300</v>
      </c>
    </row>
    <row outlineLevel="0" r="58">
      <c r="A58" s="6" t="s">
        <v>138</v>
      </c>
      <c r="B58" s="6" t="s">
        <v>139</v>
      </c>
      <c r="C58" s="50" t="n">
        <v>12000</v>
      </c>
      <c r="D58" s="6" t="s">
        <v>140</v>
      </c>
      <c r="E58" s="6" t="n"/>
    </row>
    <row outlineLevel="0" r="59">
      <c r="A59" s="6" t="s">
        <v>141</v>
      </c>
      <c r="B59" s="6" t="s">
        <v>142</v>
      </c>
      <c r="C59" s="50" t="n">
        <v>25000</v>
      </c>
      <c r="D59" s="6" t="n"/>
      <c r="E59" s="6" t="n"/>
    </row>
    <row ht="15" outlineLevel="0" r="60">
      <c r="A60" s="6" t="s">
        <v>143</v>
      </c>
      <c r="B60" s="6" t="s">
        <v>144</v>
      </c>
      <c r="C60" s="50" t="n">
        <v>10300</v>
      </c>
      <c r="D60" s="6" t="s">
        <v>145</v>
      </c>
      <c r="E60" s="6" t="n"/>
    </row>
    <row ht="15" outlineLevel="0" r="61">
      <c r="A61" s="6" t="n"/>
      <c r="B61" s="20" t="s">
        <v>12</v>
      </c>
      <c r="C61" s="34" t="s"/>
      <c r="D61" s="39" t="s"/>
      <c r="E61" s="36" t="n">
        <v>1703448</v>
      </c>
    </row>
    <row outlineLevel="0" r="62">
      <c r="A62" s="6" t="n"/>
      <c r="B62" s="51" t="s">
        <v>146</v>
      </c>
      <c r="C62" s="52" t="s"/>
      <c r="D62" s="52" t="s"/>
      <c r="E62" s="53" t="s"/>
    </row>
  </sheetData>
  <mergeCells count="25">
    <mergeCell ref="A5:E5"/>
    <mergeCell ref="A3:C3"/>
    <mergeCell ref="D3:E3"/>
    <mergeCell ref="A2:C2"/>
    <mergeCell ref="D2:E2"/>
    <mergeCell ref="A1:C1"/>
    <mergeCell ref="D1:E1"/>
    <mergeCell ref="A12:E12"/>
    <mergeCell ref="B7:D7"/>
    <mergeCell ref="B14:D14"/>
    <mergeCell ref="B61:D61"/>
    <mergeCell ref="B57:D57"/>
    <mergeCell ref="B54:D54"/>
    <mergeCell ref="B49:D49"/>
    <mergeCell ref="B46:D46"/>
    <mergeCell ref="B44:D44"/>
    <mergeCell ref="B42:D42"/>
    <mergeCell ref="B40:D40"/>
    <mergeCell ref="B35:D35"/>
    <mergeCell ref="B32:D32"/>
    <mergeCell ref="B29:D29"/>
    <mergeCell ref="B26:D26"/>
    <mergeCell ref="B23:D23"/>
    <mergeCell ref="B21:D21"/>
    <mergeCell ref="B62:E62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2024-06-21T17:39:48Z</dcterms:modified>
</cp:coreProperties>
</file>